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235" activeTab="0"/>
  </bookViews>
  <sheets>
    <sheet name="Jackpot" sheetId="1" r:id="rId1"/>
  </sheets>
  <definedNames>
    <definedName name="OLE_LINK1" localSheetId="0">'Jackpot'!#REF!</definedName>
  </definedNames>
  <calcPr fullCalcOnLoad="1"/>
</workbook>
</file>

<file path=xl/sharedStrings.xml><?xml version="1.0" encoding="utf-8"?>
<sst xmlns="http://schemas.openxmlformats.org/spreadsheetml/2006/main" count="28" uniqueCount="26">
  <si>
    <t>Attachment 4</t>
  </si>
  <si>
    <t>Linked Jackpot Monitoring and Reconciliations</t>
  </si>
  <si>
    <t>ACCOUNTING AND AUDITING VENUE REQUIREMENTS 2.5(2)</t>
  </si>
  <si>
    <t>A venue operator must have processes in place to monitor the operation of all linked jackpots within its venue, and also ensure the accuracy and completeness of data reported by the monitoring system. 
Adequate supporting documentation must be maintained by the gaming venue to support the adherence to the required processes regarding the monitoring of jackpot arrangements.
With regards to the monitoring of jackpots, a venue operator must perform the following in relation to each jackpot offered at the gaming venue include:
(a) Monitoring the participation of machines linked to the jackpot arrangement
(b) Monitoring the operation of the linked jackpot in line with the approved conditions
(c) Monitoring the status of linked jackpot pools</t>
  </si>
  <si>
    <t>Jackpot Pool Monitoring</t>
  </si>
  <si>
    <t>Date</t>
  </si>
  <si>
    <t>Jackpot Name</t>
  </si>
  <si>
    <t>Jackpot Pool Opening Balance</t>
  </si>
  <si>
    <t>Calculated Jackpot Contribution</t>
  </si>
  <si>
    <t>Jackpot Win</t>
  </si>
  <si>
    <t>Jackpot Pool Closing Balance</t>
  </si>
  <si>
    <t>(a)</t>
  </si>
  <si>
    <t>(b)</t>
  </si>
  <si>
    <t>(c)</t>
  </si>
  <si>
    <t>(a)+(b)-(c)</t>
  </si>
  <si>
    <t>Cash Express</t>
  </si>
  <si>
    <t>Showcase Jackpots</t>
  </si>
  <si>
    <t>Player's Paradise</t>
  </si>
  <si>
    <t>1c Jackpots</t>
  </si>
  <si>
    <t>Multi Cash Jackpots</t>
  </si>
  <si>
    <t>Jackpot Contribution Verification</t>
  </si>
  <si>
    <t>EGM Position</t>
  </si>
  <si>
    <t>Turnover</t>
  </si>
  <si>
    <t>Contribution Rate</t>
  </si>
  <si>
    <t>Reported Jackpot Contribution</t>
  </si>
  <si>
    <t>Variance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</si>
</sst>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dd\-mmm\-yy;@"/>
  </numFmts>
  <fonts count="43">
    <font>
      <sz val="10"/>
      <name val="Arial"/>
      <family val="2"/>
    </font>
    <font>
      <sz val="11"/>
      <color indexed="8"/>
      <name val="Calibri"/>
      <family val="2"/>
    </font>
    <font>
      <b/>
      <sz val="24"/>
      <color indexed="62"/>
      <name val="Arial"/>
      <family val="2"/>
    </font>
    <font>
      <b/>
      <sz val="24"/>
      <name val="Arial"/>
      <family val="2"/>
    </font>
    <font>
      <b/>
      <sz val="16"/>
      <name val="Arial"/>
      <family val="2"/>
    </font>
    <font>
      <sz val="22"/>
      <name val="Arial"/>
      <family val="2"/>
    </font>
    <font>
      <sz val="12"/>
      <name val="Arial"/>
      <family val="2"/>
    </font>
    <font>
      <b/>
      <sz val="14"/>
      <name val="Arial"/>
      <family val="2"/>
    </font>
    <font>
      <b/>
      <sz val="12"/>
      <name val="Arial"/>
      <family val="2"/>
    </font>
    <font>
      <u val="single"/>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medium"/>
      <top style="medium"/>
      <bottom style="thin"/>
    </border>
    <border>
      <left style="medium"/>
      <right style="medium"/>
      <top style="thin"/>
      <bottom>
        <color indexed="63"/>
      </bottom>
    </border>
    <border>
      <left>
        <color indexed="63"/>
      </left>
      <right>
        <color indexed="63"/>
      </right>
      <top>
        <color indexed="63"/>
      </top>
      <bottom style="medium"/>
    </border>
  </borders>
  <cellStyleXfs count="61">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26" fillId="0" borderId="0" applyFont="0" applyFill="0" applyBorder="0" applyAlignment="0" applyProtection="0"/>
    <xf numFmtId="41" fontId="26" fillId="0" borderId="0" applyFont="0" applyFill="0" applyBorder="0" applyAlignment="0" applyProtection="0"/>
    <xf numFmtId="44" fontId="0" fillId="0" borderId="0" applyFont="0" applyFill="0" applyBorder="0" applyAlignment="0" applyProtection="0"/>
    <xf numFmtId="42" fontId="26"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6" fillId="32" borderId="7" applyNumberFormat="0" applyFont="0" applyAlignment="0" applyProtection="0"/>
    <xf numFmtId="0" fontId="39" fillId="27" borderId="8" applyNumberFormat="0" applyAlignment="0" applyProtection="0"/>
    <xf numFmtId="9" fontId="26"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1">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5" fillId="0" borderId="0" xfId="0" applyFont="1" applyAlignment="1">
      <alignment horizontal="center"/>
    </xf>
    <xf numFmtId="0" fontId="0" fillId="0" borderId="0" xfId="0" applyAlignment="1">
      <alignment/>
    </xf>
    <xf numFmtId="0" fontId="0" fillId="0" borderId="0" xfId="0" applyAlignment="1">
      <alignment vertical="top" wrapText="1"/>
    </xf>
    <xf numFmtId="0" fontId="7" fillId="0" borderId="0" xfId="0" applyFont="1" applyAlignment="1">
      <alignment/>
    </xf>
    <xf numFmtId="0" fontId="8" fillId="33" borderId="10" xfId="0" applyFont="1" applyFill="1" applyBorder="1" applyAlignment="1">
      <alignment vertical="center" wrapText="1"/>
    </xf>
    <xf numFmtId="0" fontId="6" fillId="0" borderId="0" xfId="0" applyFont="1" applyAlignment="1">
      <alignment wrapText="1"/>
    </xf>
    <xf numFmtId="0" fontId="6" fillId="0" borderId="11" xfId="0" applyFont="1" applyFill="1" applyBorder="1" applyAlignment="1">
      <alignment horizontal="center"/>
    </xf>
    <xf numFmtId="0" fontId="6" fillId="0" borderId="11" xfId="0" applyFont="1" applyFill="1" applyBorder="1" applyAlignment="1">
      <alignment/>
    </xf>
    <xf numFmtId="0" fontId="6" fillId="0" borderId="0" xfId="0" applyFont="1" applyFill="1" applyAlignment="1">
      <alignment/>
    </xf>
    <xf numFmtId="164" fontId="6" fillId="0" borderId="12" xfId="0" applyNumberFormat="1" applyFont="1" applyBorder="1" applyAlignment="1">
      <alignment horizontal="center"/>
    </xf>
    <xf numFmtId="0" fontId="6" fillId="0" borderId="12" xfId="0" applyFont="1" applyBorder="1" applyAlignment="1">
      <alignment/>
    </xf>
    <xf numFmtId="44" fontId="6" fillId="0" borderId="12" xfId="44" applyFont="1" applyFill="1" applyBorder="1" applyAlignment="1">
      <alignment/>
    </xf>
    <xf numFmtId="0" fontId="6" fillId="0" borderId="0" xfId="0" applyFont="1" applyAlignment="1">
      <alignment/>
    </xf>
    <xf numFmtId="0" fontId="6" fillId="0" borderId="12" xfId="0" applyFont="1" applyBorder="1" applyAlignment="1">
      <alignment horizontal="center"/>
    </xf>
    <xf numFmtId="44" fontId="6" fillId="0" borderId="0" xfId="44" applyFont="1" applyAlignment="1">
      <alignment/>
    </xf>
    <xf numFmtId="0" fontId="6" fillId="0" borderId="12" xfId="0" applyFont="1" applyFill="1" applyBorder="1" applyAlignment="1">
      <alignment/>
    </xf>
    <xf numFmtId="0" fontId="6" fillId="0" borderId="11" xfId="0" applyFont="1" applyBorder="1" applyAlignment="1">
      <alignment horizontal="center"/>
    </xf>
    <xf numFmtId="0" fontId="6" fillId="0" borderId="11" xfId="0" applyFont="1" applyBorder="1" applyAlignment="1">
      <alignment/>
    </xf>
    <xf numFmtId="0" fontId="4" fillId="0" borderId="0" xfId="0" applyFont="1" applyAlignment="1">
      <alignment/>
    </xf>
    <xf numFmtId="0" fontId="9" fillId="0" borderId="0" xfId="0" applyFont="1" applyAlignment="1">
      <alignment/>
    </xf>
    <xf numFmtId="0" fontId="8" fillId="33" borderId="10" xfId="0" applyFont="1" applyFill="1" applyBorder="1" applyAlignment="1">
      <alignment wrapText="1"/>
    </xf>
    <xf numFmtId="0" fontId="8" fillId="33" borderId="13" xfId="0" applyFont="1" applyFill="1" applyBorder="1" applyAlignment="1">
      <alignment wrapText="1"/>
    </xf>
    <xf numFmtId="164" fontId="6" fillId="0" borderId="14" xfId="0" applyNumberFormat="1" applyFont="1" applyBorder="1" applyAlignment="1">
      <alignment horizontal="center"/>
    </xf>
    <xf numFmtId="0" fontId="6" fillId="0" borderId="14" xfId="0" applyFont="1" applyBorder="1" applyAlignment="1">
      <alignment/>
    </xf>
    <xf numFmtId="9" fontId="6" fillId="0" borderId="14" xfId="0" applyNumberFormat="1" applyFont="1" applyBorder="1" applyAlignment="1">
      <alignment/>
    </xf>
    <xf numFmtId="44" fontId="6" fillId="34" borderId="14" xfId="44" applyFont="1" applyFill="1" applyBorder="1" applyAlignment="1">
      <alignment/>
    </xf>
    <xf numFmtId="44" fontId="6" fillId="34" borderId="12" xfId="0" applyNumberFormat="1" applyFont="1" applyFill="1" applyBorder="1" applyAlignment="1">
      <alignment/>
    </xf>
    <xf numFmtId="9" fontId="6" fillId="0" borderId="0" xfId="0" applyNumberFormat="1" applyFont="1" applyBorder="1" applyAlignment="1">
      <alignment/>
    </xf>
    <xf numFmtId="44" fontId="6" fillId="34" borderId="12" xfId="44" applyFont="1" applyFill="1" applyBorder="1" applyAlignment="1">
      <alignment/>
    </xf>
    <xf numFmtId="9" fontId="6" fillId="0" borderId="12" xfId="0" applyNumberFormat="1" applyFont="1" applyBorder="1" applyAlignment="1">
      <alignment/>
    </xf>
    <xf numFmtId="0" fontId="6" fillId="34" borderId="12" xfId="0" applyFont="1" applyFill="1" applyBorder="1" applyAlignment="1">
      <alignment/>
    </xf>
    <xf numFmtId="44" fontId="6" fillId="34" borderId="11" xfId="44" applyFont="1" applyFill="1" applyBorder="1" applyAlignment="1">
      <alignment/>
    </xf>
    <xf numFmtId="0" fontId="6" fillId="34" borderId="11" xfId="0" applyFont="1" applyFill="1" applyBorder="1" applyAlignment="1">
      <alignment/>
    </xf>
    <xf numFmtId="0" fontId="3" fillId="0" borderId="0" xfId="0" applyFont="1" applyAlignment="1">
      <alignment horizontal="center"/>
    </xf>
    <xf numFmtId="0" fontId="5" fillId="0" borderId="0" xfId="0" applyFont="1" applyAlignment="1">
      <alignment horizontal="center"/>
    </xf>
    <xf numFmtId="0" fontId="6" fillId="0" borderId="0" xfId="0" applyFont="1" applyAlignment="1">
      <alignment horizontal="left" vertical="top" wrapText="1"/>
    </xf>
    <xf numFmtId="0" fontId="7" fillId="0" borderId="15"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5</xdr:col>
      <xdr:colOff>485775</xdr:colOff>
      <xdr:row>6</xdr:row>
      <xdr:rowOff>76200</xdr:rowOff>
    </xdr:to>
    <xdr:pic>
      <xdr:nvPicPr>
        <xdr:cNvPr id="1" name="Picture 1" descr="logo"/>
        <xdr:cNvPicPr preferRelativeResize="1">
          <a:picLocks noChangeAspect="1"/>
        </xdr:cNvPicPr>
      </xdr:nvPicPr>
      <xdr:blipFill>
        <a:blip r:embed="rId1"/>
        <a:stretch>
          <a:fillRect/>
        </a:stretch>
      </xdr:blipFill>
      <xdr:spPr>
        <a:xfrm>
          <a:off x="609600" y="0"/>
          <a:ext cx="6334125"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9:J55"/>
  <sheetViews>
    <sheetView tabSelected="1" zoomScale="75" zoomScaleNormal="75" zoomScalePageLayoutView="0" workbookViewId="0" topLeftCell="A1">
      <selection activeCell="M16" sqref="M16"/>
    </sheetView>
  </sheetViews>
  <sheetFormatPr defaultColWidth="9.140625" defaultRowHeight="12.75"/>
  <cols>
    <col min="2" max="2" width="16.421875" style="0" customWidth="1"/>
    <col min="3" max="3" width="22.8515625" style="0" bestFit="1" customWidth="1"/>
    <col min="4" max="4" width="23.57421875" style="0" customWidth="1"/>
    <col min="5" max="5" width="24.8515625" style="0" customWidth="1"/>
    <col min="6" max="6" width="28.00390625" style="0" customWidth="1"/>
    <col min="7" max="7" width="26.00390625" style="0" customWidth="1"/>
    <col min="8" max="8" width="15.140625" style="0" customWidth="1"/>
    <col min="9" max="9" width="20.7109375" style="0" customWidth="1"/>
    <col min="10" max="10" width="16.8515625" style="0" customWidth="1"/>
    <col min="11" max="11" width="14.421875" style="0" customWidth="1"/>
  </cols>
  <sheetData>
    <row r="9" ht="30">
      <c r="B9" s="1" t="s">
        <v>0</v>
      </c>
    </row>
    <row r="11" spans="2:10" ht="30">
      <c r="B11" s="37" t="s">
        <v>1</v>
      </c>
      <c r="C11" s="37"/>
      <c r="D11" s="37"/>
      <c r="E11" s="37"/>
      <c r="F11" s="37"/>
      <c r="G11" s="37"/>
      <c r="H11" s="37"/>
      <c r="I11" s="3"/>
      <c r="J11" s="3"/>
    </row>
    <row r="12" spans="2:10" ht="30">
      <c r="B12" s="2"/>
      <c r="C12" s="2"/>
      <c r="D12" s="2"/>
      <c r="E12" s="2"/>
      <c r="F12" s="2"/>
      <c r="G12" s="2"/>
      <c r="H12" s="3"/>
      <c r="I12" s="3"/>
      <c r="J12" s="3"/>
    </row>
    <row r="13" spans="2:10" ht="27">
      <c r="B13" s="38" t="s">
        <v>2</v>
      </c>
      <c r="C13" s="38"/>
      <c r="D13" s="38"/>
      <c r="E13" s="38"/>
      <c r="F13" s="38"/>
      <c r="G13" s="38"/>
      <c r="H13" s="38"/>
      <c r="I13" s="5"/>
      <c r="J13" s="5"/>
    </row>
    <row r="14" spans="2:10" ht="27">
      <c r="B14" s="4"/>
      <c r="C14" s="4"/>
      <c r="D14" s="4"/>
      <c r="E14" s="4"/>
      <c r="F14" s="4"/>
      <c r="G14" s="4"/>
      <c r="H14" s="5"/>
      <c r="I14" s="5"/>
      <c r="J14" s="5"/>
    </row>
    <row r="15" spans="2:9" ht="179.25" customHeight="1">
      <c r="B15" s="39" t="s">
        <v>3</v>
      </c>
      <c r="C15" s="39"/>
      <c r="D15" s="39"/>
      <c r="E15" s="39"/>
      <c r="F15" s="39"/>
      <c r="G15" s="39"/>
      <c r="H15" s="39"/>
      <c r="I15" s="6"/>
    </row>
    <row r="16" s="5" customFormat="1" ht="12.75"/>
    <row r="17" spans="2:9" ht="18.75" thickBot="1">
      <c r="B17" s="40" t="s">
        <v>4</v>
      </c>
      <c r="C17" s="40"/>
      <c r="D17" s="40"/>
      <c r="E17" s="40"/>
      <c r="F17" s="40"/>
      <c r="G17" s="40"/>
      <c r="H17" s="7"/>
      <c r="I17" s="7"/>
    </row>
    <row r="18" spans="2:7" s="9" customFormat="1" ht="31.5">
      <c r="B18" s="8" t="s">
        <v>5</v>
      </c>
      <c r="C18" s="8" t="s">
        <v>6</v>
      </c>
      <c r="D18" s="8" t="s">
        <v>7</v>
      </c>
      <c r="E18" s="8" t="s">
        <v>8</v>
      </c>
      <c r="F18" s="8" t="s">
        <v>9</v>
      </c>
      <c r="G18" s="8" t="s">
        <v>10</v>
      </c>
    </row>
    <row r="19" spans="2:7" s="12" customFormat="1" ht="15.75" thickBot="1">
      <c r="B19" s="10"/>
      <c r="C19" s="11"/>
      <c r="D19" s="10" t="s">
        <v>11</v>
      </c>
      <c r="E19" s="10" t="s">
        <v>12</v>
      </c>
      <c r="F19" s="10" t="s">
        <v>13</v>
      </c>
      <c r="G19" s="10" t="s">
        <v>14</v>
      </c>
    </row>
    <row r="20" spans="2:7" s="16" customFormat="1" ht="15">
      <c r="B20" s="13">
        <v>41671</v>
      </c>
      <c r="C20" s="14" t="s">
        <v>15</v>
      </c>
      <c r="D20" s="15">
        <v>0</v>
      </c>
      <c r="E20" s="15">
        <v>1400</v>
      </c>
      <c r="F20" s="15">
        <v>500</v>
      </c>
      <c r="G20" s="15">
        <f>D20+E20-F20</f>
        <v>900</v>
      </c>
    </row>
    <row r="21" spans="2:7" s="16" customFormat="1" ht="15">
      <c r="B21" s="17"/>
      <c r="C21" s="14" t="s">
        <v>16</v>
      </c>
      <c r="D21" s="15">
        <v>0</v>
      </c>
      <c r="E21" s="15">
        <v>1807.5</v>
      </c>
      <c r="F21" s="15">
        <v>700</v>
      </c>
      <c r="G21" s="15">
        <f>D21+E21-F21</f>
        <v>1107.5</v>
      </c>
    </row>
    <row r="22" spans="2:7" s="16" customFormat="1" ht="15">
      <c r="B22" s="17"/>
      <c r="C22" s="14" t="s">
        <v>17</v>
      </c>
      <c r="D22" s="15">
        <v>0</v>
      </c>
      <c r="E22" s="15">
        <v>2500</v>
      </c>
      <c r="F22" s="15">
        <v>0</v>
      </c>
      <c r="G22" s="15">
        <f>D22+E22-F22</f>
        <v>2500</v>
      </c>
    </row>
    <row r="23" spans="2:7" s="16" customFormat="1" ht="15">
      <c r="B23" s="17"/>
      <c r="C23" s="14" t="s">
        <v>18</v>
      </c>
      <c r="D23" s="15">
        <v>0</v>
      </c>
      <c r="E23" s="15">
        <v>520</v>
      </c>
      <c r="F23" s="15">
        <v>140</v>
      </c>
      <c r="G23" s="15">
        <f>D23+E23-F23</f>
        <v>380</v>
      </c>
    </row>
    <row r="24" spans="2:7" s="16" customFormat="1" ht="15">
      <c r="B24" s="17"/>
      <c r="C24" s="14" t="s">
        <v>19</v>
      </c>
      <c r="D24" s="15">
        <v>0</v>
      </c>
      <c r="E24" s="15">
        <v>1500</v>
      </c>
      <c r="F24" s="15">
        <v>1600</v>
      </c>
      <c r="G24" s="15">
        <f>D24+E24-F24</f>
        <v>-100</v>
      </c>
    </row>
    <row r="25" spans="2:7" s="16" customFormat="1" ht="15">
      <c r="B25" s="17"/>
      <c r="C25" s="14"/>
      <c r="D25" s="15"/>
      <c r="E25" s="15"/>
      <c r="F25" s="15"/>
      <c r="G25" s="15"/>
    </row>
    <row r="26" spans="2:7" s="16" customFormat="1" ht="15">
      <c r="B26" s="13">
        <f>B20+1</f>
        <v>41672</v>
      </c>
      <c r="C26" s="14" t="str">
        <f>C20</f>
        <v>Cash Express</v>
      </c>
      <c r="D26" s="15">
        <f>G20</f>
        <v>900</v>
      </c>
      <c r="E26" s="15">
        <v>2100</v>
      </c>
      <c r="F26" s="15">
        <v>2800</v>
      </c>
      <c r="G26" s="15">
        <f>D26+E26-F26</f>
        <v>200</v>
      </c>
    </row>
    <row r="27" spans="2:7" s="16" customFormat="1" ht="15">
      <c r="B27" s="17"/>
      <c r="C27" s="14" t="str">
        <f>C21</f>
        <v>Showcase Jackpots</v>
      </c>
      <c r="D27" s="15">
        <f>G21</f>
        <v>1107.5</v>
      </c>
      <c r="E27" s="15">
        <v>1540</v>
      </c>
      <c r="F27" s="15">
        <v>1400</v>
      </c>
      <c r="G27" s="15">
        <f>D27+E27-F27</f>
        <v>1247.5</v>
      </c>
    </row>
    <row r="28" spans="2:7" s="16" customFormat="1" ht="15">
      <c r="B28" s="17"/>
      <c r="C28" s="14" t="str">
        <f>C22</f>
        <v>Player's Paradise</v>
      </c>
      <c r="D28" s="15">
        <f>G22</f>
        <v>2500</v>
      </c>
      <c r="E28" s="15">
        <v>3500</v>
      </c>
      <c r="F28" s="15">
        <v>1000</v>
      </c>
      <c r="G28" s="15">
        <f>D28+E28-F28</f>
        <v>5000</v>
      </c>
    </row>
    <row r="29" spans="2:7" s="16" customFormat="1" ht="15">
      <c r="B29" s="17"/>
      <c r="C29" s="14" t="str">
        <f>C23</f>
        <v>1c Jackpots</v>
      </c>
      <c r="D29" s="15">
        <f>G23</f>
        <v>380</v>
      </c>
      <c r="E29" s="15">
        <v>5500</v>
      </c>
      <c r="F29" s="15">
        <v>2300</v>
      </c>
      <c r="G29" s="15">
        <f>D29+E29-F29</f>
        <v>3580</v>
      </c>
    </row>
    <row r="30" spans="2:7" s="16" customFormat="1" ht="15">
      <c r="B30" s="17"/>
      <c r="C30" s="14" t="str">
        <f>C24</f>
        <v>Multi Cash Jackpots</v>
      </c>
      <c r="D30" s="15">
        <f>G24</f>
        <v>-100</v>
      </c>
      <c r="E30" s="15">
        <v>1420</v>
      </c>
      <c r="F30" s="15">
        <v>0</v>
      </c>
      <c r="G30" s="15">
        <f>D30+E30-F30</f>
        <v>1320</v>
      </c>
    </row>
    <row r="31" spans="2:7" s="16" customFormat="1" ht="15">
      <c r="B31" s="17"/>
      <c r="C31" s="14"/>
      <c r="D31" s="15"/>
      <c r="E31" s="15"/>
      <c r="F31" s="15"/>
      <c r="G31" s="15"/>
    </row>
    <row r="32" spans="2:7" s="16" customFormat="1" ht="15">
      <c r="B32" s="17"/>
      <c r="C32" s="14"/>
      <c r="D32" s="15"/>
      <c r="E32" s="15"/>
      <c r="F32" s="15"/>
      <c r="G32" s="15"/>
    </row>
    <row r="33" spans="2:7" s="16" customFormat="1" ht="15">
      <c r="B33" s="17"/>
      <c r="C33" s="14"/>
      <c r="D33" s="15"/>
      <c r="E33" s="15"/>
      <c r="F33" s="15"/>
      <c r="G33" s="15"/>
    </row>
    <row r="34" spans="2:8" s="16" customFormat="1" ht="15">
      <c r="B34" s="17"/>
      <c r="C34" s="14"/>
      <c r="D34" s="15"/>
      <c r="E34" s="15"/>
      <c r="F34" s="15"/>
      <c r="G34" s="15"/>
      <c r="H34" s="18"/>
    </row>
    <row r="35" spans="2:7" s="16" customFormat="1" ht="15">
      <c r="B35" s="17"/>
      <c r="C35" s="14"/>
      <c r="D35" s="19"/>
      <c r="E35" s="19"/>
      <c r="F35" s="19"/>
      <c r="G35" s="19"/>
    </row>
    <row r="36" spans="2:7" s="16" customFormat="1" ht="15">
      <c r="B36" s="17"/>
      <c r="C36" s="14"/>
      <c r="D36" s="19"/>
      <c r="E36" s="19"/>
      <c r="F36" s="19"/>
      <c r="G36" s="19"/>
    </row>
    <row r="37" spans="2:7" s="16" customFormat="1" ht="15">
      <c r="B37" s="17"/>
      <c r="C37" s="14"/>
      <c r="D37" s="19"/>
      <c r="E37" s="19"/>
      <c r="F37" s="19"/>
      <c r="G37" s="19"/>
    </row>
    <row r="38" spans="2:7" s="16" customFormat="1" ht="15.75" thickBot="1">
      <c r="B38" s="20"/>
      <c r="C38" s="21"/>
      <c r="D38" s="11"/>
      <c r="E38" s="11"/>
      <c r="F38" s="11"/>
      <c r="G38" s="11"/>
    </row>
    <row r="42" spans="4:5" ht="20.25">
      <c r="D42" s="22" t="s">
        <v>20</v>
      </c>
      <c r="E42" s="23"/>
    </row>
    <row r="43" ht="13.5" thickBot="1"/>
    <row r="44" spans="2:8" s="16" customFormat="1" ht="31.5">
      <c r="B44" s="24" t="s">
        <v>5</v>
      </c>
      <c r="C44" s="24" t="s">
        <v>21</v>
      </c>
      <c r="D44" s="24" t="s">
        <v>22</v>
      </c>
      <c r="E44" s="24" t="s">
        <v>23</v>
      </c>
      <c r="F44" s="8" t="s">
        <v>8</v>
      </c>
      <c r="G44" s="24" t="s">
        <v>24</v>
      </c>
      <c r="H44" s="25" t="s">
        <v>25</v>
      </c>
    </row>
    <row r="45" spans="2:8" s="16" customFormat="1" ht="15">
      <c r="B45" s="26">
        <v>41671</v>
      </c>
      <c r="C45" s="27">
        <v>1</v>
      </c>
      <c r="D45" s="27">
        <v>5000</v>
      </c>
      <c r="E45" s="28">
        <v>0.07</v>
      </c>
      <c r="F45" s="29">
        <f>E45*D45</f>
        <v>350.00000000000006</v>
      </c>
      <c r="G45" s="27">
        <v>350</v>
      </c>
      <c r="H45" s="30">
        <f aca="true" t="shared" si="0" ref="H45:H50">G45-F45</f>
        <v>0</v>
      </c>
    </row>
    <row r="46" spans="2:8" s="16" customFormat="1" ht="15">
      <c r="B46" s="14"/>
      <c r="C46" s="14">
        <v>2</v>
      </c>
      <c r="D46" s="14">
        <v>4800</v>
      </c>
      <c r="E46" s="31">
        <v>0.07</v>
      </c>
      <c r="F46" s="32">
        <f aca="true" t="shared" si="1" ref="F46:F55">E46*D46</f>
        <v>336.00000000000006</v>
      </c>
      <c r="G46" s="14">
        <v>336</v>
      </c>
      <c r="H46" s="30">
        <f t="shared" si="0"/>
        <v>0</v>
      </c>
    </row>
    <row r="47" spans="2:8" s="16" customFormat="1" ht="15">
      <c r="B47" s="14"/>
      <c r="C47" s="14">
        <v>3</v>
      </c>
      <c r="D47" s="14">
        <v>2500</v>
      </c>
      <c r="E47" s="33">
        <v>0.07</v>
      </c>
      <c r="F47" s="32">
        <f t="shared" si="1"/>
        <v>175.00000000000003</v>
      </c>
      <c r="G47" s="14">
        <v>175</v>
      </c>
      <c r="H47" s="30">
        <f t="shared" si="0"/>
        <v>0</v>
      </c>
    </row>
    <row r="48" spans="2:8" s="16" customFormat="1" ht="15">
      <c r="B48" s="14"/>
      <c r="C48" s="14">
        <v>48</v>
      </c>
      <c r="D48" s="14">
        <v>4500</v>
      </c>
      <c r="E48" s="33">
        <v>0.09</v>
      </c>
      <c r="F48" s="32">
        <f t="shared" si="1"/>
        <v>405</v>
      </c>
      <c r="G48" s="14">
        <v>500</v>
      </c>
      <c r="H48" s="30">
        <f t="shared" si="0"/>
        <v>95</v>
      </c>
    </row>
    <row r="49" spans="2:8" s="16" customFormat="1" ht="15">
      <c r="B49" s="14"/>
      <c r="C49" s="14">
        <v>49</v>
      </c>
      <c r="D49" s="14">
        <v>3500</v>
      </c>
      <c r="E49" s="33">
        <v>0.09</v>
      </c>
      <c r="F49" s="32">
        <f t="shared" si="1"/>
        <v>315</v>
      </c>
      <c r="G49" s="14">
        <v>315</v>
      </c>
      <c r="H49" s="30">
        <f t="shared" si="0"/>
        <v>0</v>
      </c>
    </row>
    <row r="50" spans="2:8" s="16" customFormat="1" ht="15">
      <c r="B50" s="14"/>
      <c r="C50" s="14">
        <v>50</v>
      </c>
      <c r="D50" s="14">
        <v>5200</v>
      </c>
      <c r="E50" s="33">
        <v>0.09</v>
      </c>
      <c r="F50" s="32">
        <f t="shared" si="1"/>
        <v>468</v>
      </c>
      <c r="G50" s="14">
        <v>468</v>
      </c>
      <c r="H50" s="30">
        <f t="shared" si="0"/>
        <v>0</v>
      </c>
    </row>
    <row r="51" spans="2:8" s="16" customFormat="1" ht="15">
      <c r="B51" s="14"/>
      <c r="C51" s="14"/>
      <c r="D51" s="14"/>
      <c r="E51" s="14"/>
      <c r="F51" s="32">
        <f t="shared" si="1"/>
        <v>0</v>
      </c>
      <c r="G51" s="14"/>
      <c r="H51" s="34"/>
    </row>
    <row r="52" spans="2:8" s="16" customFormat="1" ht="15">
      <c r="B52" s="14"/>
      <c r="C52" s="14"/>
      <c r="D52" s="14"/>
      <c r="E52" s="14"/>
      <c r="F52" s="32">
        <f t="shared" si="1"/>
        <v>0</v>
      </c>
      <c r="G52" s="14"/>
      <c r="H52" s="34"/>
    </row>
    <row r="53" spans="2:8" s="16" customFormat="1" ht="15">
      <c r="B53" s="14"/>
      <c r="C53" s="14"/>
      <c r="D53" s="14"/>
      <c r="E53" s="14"/>
      <c r="F53" s="32">
        <f t="shared" si="1"/>
        <v>0</v>
      </c>
      <c r="G53" s="14"/>
      <c r="H53" s="34"/>
    </row>
    <row r="54" spans="2:8" s="16" customFormat="1" ht="15">
      <c r="B54" s="14"/>
      <c r="C54" s="14"/>
      <c r="D54" s="14"/>
      <c r="E54" s="14"/>
      <c r="F54" s="32">
        <f t="shared" si="1"/>
        <v>0</v>
      </c>
      <c r="G54" s="14"/>
      <c r="H54" s="34"/>
    </row>
    <row r="55" spans="2:8" s="16" customFormat="1" ht="15.75" thickBot="1">
      <c r="B55" s="21"/>
      <c r="C55" s="21"/>
      <c r="D55" s="21"/>
      <c r="E55" s="21"/>
      <c r="F55" s="35">
        <f t="shared" si="1"/>
        <v>0</v>
      </c>
      <c r="G55" s="21"/>
      <c r="H55" s="36"/>
    </row>
  </sheetData>
  <sheetProtection/>
  <mergeCells count="4">
    <mergeCell ref="B11:H11"/>
    <mergeCell ref="B13:H13"/>
    <mergeCell ref="B15:H15"/>
    <mergeCell ref="B17:G17"/>
  </mergeCells>
  <printOptions/>
  <pageMargins left="0.75" right="0.75" top="1" bottom="1" header="0.5" footer="0.5"/>
  <pageSetup fitToHeight="1" fitToWidth="1" horizontalDpi="600" verticalDpi="600" orientation="portrait" paperSize="9"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VCGLR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VCGLR</dc:creator>
  <cp:keywords/>
  <dc:description/>
  <cp:lastModifiedBy>Jon Taine</cp:lastModifiedBy>
  <dcterms:created xsi:type="dcterms:W3CDTF">2014-08-14T02:34:05Z</dcterms:created>
  <dcterms:modified xsi:type="dcterms:W3CDTF">2016-08-09T03:58:17Z</dcterms:modified>
  <cp:category/>
  <cp:version/>
  <cp:contentType/>
  <cp:contentStatus/>
</cp:coreProperties>
</file>